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ýkaz výměr" sheetId="1" r:id="rId5"/>
  </sheets>
  <definedNames/>
  <calcPr/>
</workbook>
</file>

<file path=xl/sharedStrings.xml><?xml version="1.0" encoding="utf-8"?>
<sst xmlns="http://schemas.openxmlformats.org/spreadsheetml/2006/main" count="168" uniqueCount="144">
  <si>
    <t>VÝKAZ VÝMĚR – Interiér „Klementinka: dům příběhů“</t>
  </si>
  <si>
    <t>Příloha zadání výběrového řízení (zn. VŘ-KLEM-INT-2026-01) – oceňuje uchazeč</t>
  </si>
  <si>
    <t>Zadavatel:</t>
  </si>
  <si>
    <t>HUB Mladá Boleslav, z.ú., IČO 21720070</t>
  </si>
  <si>
    <t>Uchazeč:</t>
  </si>
  <si>
    <t>[vyplní uchazeč]</t>
  </si>
  <si>
    <t>IČO uchazeče:</t>
  </si>
  <si>
    <t>Datum:</t>
  </si>
  <si>
    <t>Pokyny: Katalogy slouží pouze jako VZOR (styl, kvalita, barevnost, rozměr), nikoli jako určení konkrétního produktu. U atypických výrobků na míru (Část A) a navigačního systému je provedení závazné. U ostatních položek nabídněte standardní, cenově dostupné produktové řady srovnatelných parametrů. Vyplňte žlutě podbarvené buňky: „Nabízený produkt / typ“ (u neatypických položek) a „Jedn. cena bez DPH“. Šedé buňky se dopočítají automaticky. Ceny v Kč bez DPH.</t>
  </si>
  <si>
    <t>PŘÍKLAD VYPLNĚNÍ (nezapočítává se do součtu):</t>
  </si>
  <si>
    <t>Ozn.</t>
  </si>
  <si>
    <t>Položka (příklad)</t>
  </si>
  <si>
    <t>Materiál / vzor</t>
  </si>
  <si>
    <t>Nabízený produkt / typ</t>
  </si>
  <si>
    <t>Počet</t>
  </si>
  <si>
    <t>Jedn. cena bez DPH</t>
  </si>
  <si>
    <t>Cena celkem bez DPH</t>
  </si>
  <si>
    <t>NT00</t>
  </si>
  <si>
    <t>Ukázková židle</t>
  </si>
  <si>
    <t>vzor dle katalogu; produktová řada</t>
  </si>
  <si>
    <t>např. LD Seating / konkrétní řada</t>
  </si>
  <si>
    <t>Č.</t>
  </si>
  <si>
    <t>Položka</t>
  </si>
  <si>
    <t>Nabízený produkt / typ (vyplní uchazeč)</t>
  </si>
  <si>
    <t>Počet [ks]</t>
  </si>
  <si>
    <t>Jedn. cena bez DPH [Kč]</t>
  </si>
  <si>
    <t>Cena celkem bez DPH [Kč]</t>
  </si>
  <si>
    <t>ČÁST A – Atypický nábytek na míru</t>
  </si>
  <si>
    <t>NA01</t>
  </si>
  <si>
    <t>Kuchyňská linka</t>
  </si>
  <si>
    <t>ATYP na míru. Pohled. plochy lamino Egger RAL 3012 (dříve dýha dub); prac. deska kompakt Egger U7081 ST9; korpus lamino U7081.</t>
  </si>
  <si>
    <t>— (atyp na míru)</t>
  </si>
  <si>
    <t>NA02</t>
  </si>
  <si>
    <t>Sedačka (vestavěná s policemi)</t>
  </si>
  <si>
    <t>ATYP na míru. Lamino Egger RAL 3012; čalounění tmavě šedá tkanina.</t>
  </si>
  <si>
    <t>NA03</t>
  </si>
  <si>
    <t>Recepce</t>
  </si>
  <si>
    <t>ATYP na míru. Lamino Egger RAL 3012; korpus lamino U7081.</t>
  </si>
  <si>
    <t>NA04</t>
  </si>
  <si>
    <t>Sedačka (vestavěná)</t>
  </si>
  <si>
    <t>NA05</t>
  </si>
  <si>
    <t>Koupelna – umyvadlová skříňka/sestava</t>
  </si>
  <si>
    <t>ATYP na míru. Lamino Egger RAL 3012; prac. deska kompakt Egger U7081 ST9.</t>
  </si>
  <si>
    <t>NA06</t>
  </si>
  <si>
    <t>Skříň</t>
  </si>
  <si>
    <t>NA33</t>
  </si>
  <si>
    <t>Vstup (atypický prvek)</t>
  </si>
  <si>
    <t>ATYP na míru dle katalogu A.2.1.</t>
  </si>
  <si>
    <t>Mezisoučet ČÁST A – Atypický nábytek na míru (bez DPH)</t>
  </si>
  <si>
    <t>ČÁST B – Typový nábytek (katalog = vzor)</t>
  </si>
  <si>
    <t>NT01</t>
  </si>
  <si>
    <t>Stůl (bistro)</t>
  </si>
  <si>
    <t>Vzor A.2.2: deska dub/imitace, křížová podnož černá RAL 7016. Produktová řada, cenově dostupná.</t>
  </si>
  <si>
    <t>NT03</t>
  </si>
  <si>
    <t>Stůl pracovní (flexibilní místo)</t>
  </si>
  <si>
    <t>Vzor A.2.2: deska dub/imitace nebo lamino, ocel RAL 7016. Produktová řada.</t>
  </si>
  <si>
    <t>NT04</t>
  </si>
  <si>
    <t>Stůl, zasedací místnost 2200×1300</t>
  </si>
  <si>
    <t>Vzor A.2.2; výklopný zásuvkový box 2×230V/HDMI/USB/USB-C. Produktová řada.</t>
  </si>
  <si>
    <t>NT05</t>
  </si>
  <si>
    <t>Stůl, zasedací místnost 1675×1100</t>
  </si>
  <si>
    <t>Vzor A.2.2. Produktová řada.</t>
  </si>
  <si>
    <t>NT06</t>
  </si>
  <si>
    <t>Stůl k sedačce / pracovní místo</t>
  </si>
  <si>
    <t>NT15</t>
  </si>
  <si>
    <t>Stůl – phonebooth (nástěnná deska)</t>
  </si>
  <si>
    <t>Vzor: nástěnná deska + konzoly. Produktová řada.</t>
  </si>
  <si>
    <t>NT18</t>
  </si>
  <si>
    <t>Mobilní bar</t>
  </si>
  <si>
    <t>Vzor: servírovací/barový vozík na kolečkách. Produktová řada.</t>
  </si>
  <si>
    <t>KV-01</t>
  </si>
  <si>
    <t>Kovový květináč ~100 cm</t>
  </si>
  <si>
    <t>Vzor: vysoký kovový květináč černý. Produktová řada.</t>
  </si>
  <si>
    <t>KV-02</t>
  </si>
  <si>
    <t>Kovový květináč ~80 cm</t>
  </si>
  <si>
    <t>KV-03</t>
  </si>
  <si>
    <t>Kovový květináč ~60 cm</t>
  </si>
  <si>
    <t>Vzor: kovový květináč černý. Produktová řada.</t>
  </si>
  <si>
    <t>KV-04</t>
  </si>
  <si>
    <t>Kovový květináč ~40 cm</t>
  </si>
  <si>
    <t>Mezisoučet ČÁST B – Typový nábytek (bez DPH)</t>
  </si>
  <si>
    <t>ČÁST C – Produkty / volný nábytek (katalog = vzor)</t>
  </si>
  <si>
    <t>NT02</t>
  </si>
  <si>
    <t>Květináč (vyvýšený truhlík)</t>
  </si>
  <si>
    <t>Vzor: kovový truhlík na nohách, černý. Produktová řada, cenově dostupná.</t>
  </si>
  <si>
    <t>MŽS</t>
  </si>
  <si>
    <t>Židle pracovní (stabilní místo)</t>
  </si>
  <si>
    <t>Vzor A.2.3 (poi / Wiesner Hager). Nabídněte srovnatelnou, cenově dostupnou kancelářskou židli.</t>
  </si>
  <si>
    <t>MŽK</t>
  </si>
  <si>
    <t>Židle konferenční</t>
  </si>
  <si>
    <t>Vzor A.2.3 (delv / Wiesner Hager). Srovnatelná, cenově dostupná.</t>
  </si>
  <si>
    <t>MŽO</t>
  </si>
  <si>
    <t>Židle dřevěná</t>
  </si>
  <si>
    <t>Vzor: dřevěná židle (Woodica). Srovnatelná, cenově dostupná.</t>
  </si>
  <si>
    <t>MŽP</t>
  </si>
  <si>
    <t>Taburet</t>
  </si>
  <si>
    <t>Vzor A.2.3. Produktová řada, cenově dostupná.</t>
  </si>
  <si>
    <t>MV</t>
  </si>
  <si>
    <t>Věšák</t>
  </si>
  <si>
    <t>K01</t>
  </si>
  <si>
    <t>Odpadkový koš – typ 1</t>
  </si>
  <si>
    <t>K02</t>
  </si>
  <si>
    <t>Odpadkový koš – typ 2</t>
  </si>
  <si>
    <t>UO</t>
  </si>
  <si>
    <t>Háček</t>
  </si>
  <si>
    <t>Mezisoučet ČÁST C – Produkty / volný nábytek (bez DPH)</t>
  </si>
  <si>
    <t>ČÁST D – Koncové prvky</t>
  </si>
  <si>
    <t>NS1</t>
  </si>
  <si>
    <t>Navigační systém – patra</t>
  </si>
  <si>
    <t>ATYP výroba na zakázku; ocel 3×2 mm RAL 7016 + potištěná kapa 1,5 mm.</t>
  </si>
  <si>
    <t>NS02</t>
  </si>
  <si>
    <t>Navigační systém – dveře</t>
  </si>
  <si>
    <t>S03</t>
  </si>
  <si>
    <t>Zásobník na mýdlo</t>
  </si>
  <si>
    <t>Vzor: černá mat (B.2.3). Produktová řada, cenově dostupná.</t>
  </si>
  <si>
    <t>S04</t>
  </si>
  <si>
    <t>Zásobník na papírové ručníky</t>
  </si>
  <si>
    <t>S07</t>
  </si>
  <si>
    <t>Držák na toaletní papír</t>
  </si>
  <si>
    <t>S08</t>
  </si>
  <si>
    <t>Nástěnný držák se štětkou</t>
  </si>
  <si>
    <t>Vzor: černá (B.2.3). Produktová řada, cenově dostupná.</t>
  </si>
  <si>
    <t>Mezisoučet ČÁST D – Koncové prvky (bez DPH)</t>
  </si>
  <si>
    <t>ČÁST E – Spotřebiče</t>
  </si>
  <si>
    <t>KS01</t>
  </si>
  <si>
    <t>Vestavná lednice</t>
  </si>
  <si>
    <t>Vestavná; rozměry dle přípravy kuchyně (NA01). Uveďte nabízený model.</t>
  </si>
  <si>
    <t>KS03</t>
  </si>
  <si>
    <t>Vestavná myčka</t>
  </si>
  <si>
    <t>Vestavná (60 cm, příp. 45 cm). Uveďte nabízený model.</t>
  </si>
  <si>
    <t>KS04</t>
  </si>
  <si>
    <t>Kompaktní parní trouba</t>
  </si>
  <si>
    <t>Vestavná kompaktní parní trouba. Uveďte nabízený model.</t>
  </si>
  <si>
    <t>Mezisoučet ČÁST E – Spotřebiče (bez DPH)</t>
  </si>
  <si>
    <t>Nezahrnuto (dodá jiný – profese ZTI): zdravotní keramika a vodovodní baterie (S01, S02, S05, S06), dřez a dřezová baterie (S09, S10); dveřní kování (B.2.3) – součást dodávky dveří; stavební práce (SDK, obklady/dlažby, výmalby, elektro, ZTI, VZT). Katalogy = vzor; u neatypických položek nabídněte cenově dostupné produktové řady srovnatelných parametrů.</t>
  </si>
  <si>
    <t>REKAPITULACE</t>
  </si>
  <si>
    <t>Mezisoučet ČÁST A – Atypický nábytek na míru</t>
  </si>
  <si>
    <t>Mezisoučet ČÁST B – Typový nábytek</t>
  </si>
  <si>
    <t>Mezisoučet ČÁST C – Produkty / volný nábytek</t>
  </si>
  <si>
    <t>Mezisoučet ČÁST D – Koncové prvky</t>
  </si>
  <si>
    <t>Mezisoučet ČÁST E – Spotřebiče</t>
  </si>
  <si>
    <t>CELKEM bez DPH</t>
  </si>
  <si>
    <t>DPH 21 %</t>
  </si>
  <si>
    <t>CELKEM s DPH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</si>
</sst>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 Kč&quot;"/>
  </numFmts>
  <fonts count="25">
    <font>
      <sz val="11.0"/>
      <color theme="1"/>
      <name val="Calibri"/>
      <scheme val="minor"/>
    </font>
    <font>
      <b/>
      <sz val="15.0"/>
      <color rgb="FF7A2E22"/>
      <name val="Arial"/>
    </font>
    <font>
      <i/>
      <sz val="10.0"/>
      <color rgb="FF595959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rgb="FF0000FF"/>
      <name val="Arial"/>
    </font>
    <font/>
    <font>
      <i/>
      <sz val="9.0"/>
      <color rgb="FF595959"/>
      <name val="Arial"/>
    </font>
    <font>
      <b/>
      <sz val="9.0"/>
      <color rgb="FF7A2E22"/>
      <name val="Arial"/>
    </font>
    <font>
      <b/>
      <sz val="8.0"/>
      <color rgb="FF595959"/>
      <name val="Arial"/>
    </font>
    <font>
      <i/>
      <sz val="8.0"/>
      <color rgb="FF000000"/>
      <name val="Arial"/>
    </font>
    <font>
      <b/>
      <sz val="9.0"/>
      <color rgb="FFFFFFFF"/>
      <name val="Arial"/>
    </font>
    <font>
      <b/>
      <sz val="11.0"/>
      <color rgb="FFFFFFFF"/>
      <name val="Arial"/>
    </font>
    <font>
      <sz val="9.0"/>
      <color rgb="FF000000"/>
      <name val="Arial"/>
    </font>
    <font>
      <b/>
      <sz val="9.0"/>
      <color rgb="FF000000"/>
      <name val="Arial"/>
    </font>
    <font>
      <sz val="8.0"/>
      <color rgb="FF595959"/>
      <name val="Arial"/>
    </font>
    <font>
      <i/>
      <sz val="8.0"/>
      <color rgb="FF595959"/>
      <name val="Arial"/>
    </font>
    <font>
      <sz val="8.0"/>
      <color rgb="FF0000FF"/>
      <name val="Arial"/>
    </font>
    <font>
      <sz val="9.0"/>
      <color theme="1"/>
      <name val="Arial"/>
    </font>
    <font>
      <b/>
      <sz val="9.0"/>
      <color theme="1"/>
      <name val="Arial"/>
    </font>
    <font>
      <sz val="11.0"/>
      <color theme="1"/>
      <name val="Calibri"/>
    </font>
    <font>
      <color theme="1"/>
      <name val="Arial"/>
    </font>
    <font>
      <b/>
      <sz val="12.0"/>
      <color rgb="FF7A2E22"/>
      <name val="Arial"/>
    </font>
    <font>
      <b/>
      <sz val="11.0"/>
      <color rgb="FF000000"/>
      <name val="Arial"/>
    </font>
    <font>
      <b/>
      <sz val="12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7CC"/>
        <bgColor rgb="FFFFF7CC"/>
      </patternFill>
    </fill>
    <fill>
      <patternFill patternType="solid">
        <fgColor rgb="FFEFEFEF"/>
        <bgColor rgb="FFEFEFEF"/>
      </patternFill>
    </fill>
    <fill>
      <patternFill patternType="solid">
        <fgColor rgb="FF7A2E22"/>
        <bgColor rgb="FF7A2E22"/>
      </patternFill>
    </fill>
    <fill>
      <patternFill patternType="solid">
        <fgColor rgb="FFE9E0D8"/>
        <bgColor rgb="FFE9E0D8"/>
      </patternFill>
    </fill>
  </fills>
  <borders count="5">
    <border/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3" numFmtId="0" xfId="0" applyAlignment="1" applyFont="1">
      <alignment horizontal="left" shrinkToFit="0" vertical="center" wrapText="0"/>
    </xf>
    <xf borderId="0" fillId="0" fontId="4" numFmtId="0" xfId="0" applyAlignment="1" applyFont="1">
      <alignment horizontal="left" shrinkToFit="0" vertical="center" wrapText="0"/>
    </xf>
    <xf borderId="1" fillId="2" fontId="5" numFmtId="0" xfId="0" applyAlignment="1" applyBorder="1" applyFill="1" applyFont="1">
      <alignment horizontal="left" shrinkToFit="0" vertical="center" wrapText="0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left" shrinkToFit="0" vertical="center" wrapText="0"/>
    </xf>
    <xf borderId="4" fillId="3" fontId="9" numFmtId="0" xfId="0" applyAlignment="1" applyBorder="1" applyFill="1" applyFont="1">
      <alignment horizontal="center" shrinkToFit="0" vertical="center" wrapText="1"/>
    </xf>
    <xf borderId="4" fillId="0" fontId="10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4" fillId="0" fontId="10" numFmtId="1" xfId="0" applyAlignment="1" applyBorder="1" applyFont="1" applyNumberFormat="1">
      <alignment horizontal="center" shrinkToFit="0" vertical="center" wrapText="0"/>
    </xf>
    <xf borderId="4" fillId="0" fontId="10" numFmtId="164" xfId="0" applyAlignment="1" applyBorder="1" applyFont="1" applyNumberFormat="1">
      <alignment horizontal="center" shrinkToFit="0" vertical="center" wrapText="0"/>
    </xf>
    <xf borderId="4" fillId="4" fontId="11" numFmtId="0" xfId="0" applyAlignment="1" applyBorder="1" applyFill="1" applyFont="1">
      <alignment horizontal="center" shrinkToFit="0" vertical="center" wrapText="1"/>
    </xf>
    <xf borderId="1" fillId="4" fontId="12" numFmtId="0" xfId="0" applyAlignment="1" applyBorder="1" applyFont="1">
      <alignment horizontal="left" shrinkToFit="0" vertical="center" wrapText="0"/>
    </xf>
    <xf borderId="4" fillId="0" fontId="13" numFmtId="0" xfId="0" applyAlignment="1" applyBorder="1" applyFont="1">
      <alignment horizontal="center" shrinkToFit="0" vertical="center" wrapText="0"/>
    </xf>
    <xf borderId="4" fillId="0" fontId="14" numFmtId="0" xfId="0" applyAlignment="1" applyBorder="1" applyFont="1">
      <alignment horizontal="center" shrinkToFit="0" vertical="center" wrapText="0"/>
    </xf>
    <xf borderId="4" fillId="0" fontId="13" numFmtId="0" xfId="0" applyAlignment="1" applyBorder="1" applyFont="1">
      <alignment horizontal="left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0" fontId="4" numFmtId="1" xfId="0" applyAlignment="1" applyBorder="1" applyFont="1" applyNumberFormat="1">
      <alignment horizontal="center" shrinkToFit="0" vertical="center" wrapText="0"/>
    </xf>
    <xf borderId="4" fillId="2" fontId="5" numFmtId="164" xfId="0" applyAlignment="1" applyBorder="1" applyFont="1" applyNumberFormat="1">
      <alignment horizontal="center" shrinkToFit="0" vertical="center" wrapText="0"/>
    </xf>
    <xf borderId="4" fillId="0" fontId="4" numFmtId="164" xfId="0" applyAlignment="1" applyBorder="1" applyFont="1" applyNumberFormat="1">
      <alignment horizontal="center" shrinkToFit="0" vertical="center" wrapText="0"/>
    </xf>
    <xf borderId="1" fillId="5" fontId="3" numFmtId="0" xfId="0" applyAlignment="1" applyBorder="1" applyFill="1" applyFont="1">
      <alignment horizontal="right" shrinkToFit="0" vertical="center" wrapText="0"/>
    </xf>
    <xf borderId="4" fillId="5" fontId="3" numFmtId="164" xfId="0" applyAlignment="1" applyBorder="1" applyFont="1" applyNumberFormat="1">
      <alignment horizontal="center" shrinkToFit="0" vertical="center" wrapText="0"/>
    </xf>
    <xf borderId="4" fillId="2" fontId="1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readingOrder="0" shrinkToFit="0" vertical="center" wrapText="0"/>
    </xf>
    <xf borderId="4" fillId="0" fontId="18" numFmtId="0" xfId="0" applyAlignment="1" applyBorder="1" applyFont="1">
      <alignment horizontal="center" readingOrder="0"/>
    </xf>
    <xf borderId="4" fillId="0" fontId="19" numFmtId="0" xfId="0" applyAlignment="1" applyBorder="1" applyFont="1">
      <alignment horizontal="center"/>
    </xf>
    <xf borderId="4" fillId="0" fontId="18" numFmtId="0" xfId="0" applyAlignment="1" applyBorder="1" applyFont="1">
      <alignment shrinkToFit="0" wrapText="1"/>
    </xf>
    <xf borderId="4" fillId="0" fontId="15" numFmtId="0" xfId="0" applyAlignment="1" applyBorder="1" applyFont="1">
      <alignment shrinkToFit="0" wrapText="1"/>
    </xf>
    <xf borderId="4" fillId="2" fontId="20" numFmtId="0" xfId="0" applyBorder="1" applyFont="1"/>
    <xf borderId="4" fillId="0" fontId="21" numFmtId="1" xfId="0" applyAlignment="1" applyBorder="1" applyFont="1" applyNumberFormat="1">
      <alignment horizontal="center"/>
    </xf>
    <xf borderId="4" fillId="2" fontId="20" numFmtId="164" xfId="0" applyBorder="1" applyFont="1" applyNumberFormat="1"/>
    <xf borderId="4" fillId="0" fontId="20" numFmtId="164" xfId="0" applyBorder="1" applyFont="1" applyNumberFormat="1"/>
    <xf borderId="0" fillId="0" fontId="16" numFmtId="0" xfId="0" applyAlignment="1" applyFont="1">
      <alignment horizontal="left" readingOrder="0" shrinkToFit="0" vertical="center" wrapText="1"/>
    </xf>
    <xf borderId="0" fillId="0" fontId="22" numFmtId="0" xfId="0" applyAlignment="1" applyFont="1">
      <alignment horizontal="left" shrinkToFit="0" vertical="center" wrapText="0"/>
    </xf>
    <xf borderId="1" fillId="0" fontId="4" numFmtId="0" xfId="0" applyAlignment="1" applyBorder="1" applyFont="1">
      <alignment horizontal="right" shrinkToFit="0" vertical="center" wrapText="0"/>
    </xf>
    <xf borderId="1" fillId="5" fontId="23" numFmtId="0" xfId="0" applyAlignment="1" applyBorder="1" applyFont="1">
      <alignment horizontal="right" shrinkToFit="0" vertical="center" wrapText="0"/>
    </xf>
    <xf borderId="4" fillId="5" fontId="23" numFmtId="164" xfId="0" applyAlignment="1" applyBorder="1" applyFont="1" applyNumberFormat="1">
      <alignment horizontal="center" shrinkToFit="0" vertical="center" wrapText="0"/>
    </xf>
    <xf borderId="1" fillId="4" fontId="24" numFmtId="0" xfId="0" applyAlignment="1" applyBorder="1" applyFont="1">
      <alignment horizontal="right" shrinkToFit="0" vertical="center" wrapText="0"/>
    </xf>
    <xf borderId="4" fillId="4" fontId="24" numFmtId="164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4.43"/>
    <col customWidth="1" min="2" max="2" width="9.0"/>
    <col customWidth="1" min="3" max="3" width="24.0"/>
    <col customWidth="1" min="4" max="4" width="30.0"/>
    <col customWidth="1" min="5" max="5" width="20.0"/>
    <col customWidth="1" min="6" max="6" width="7.0"/>
    <col customWidth="1" min="7" max="7" width="13.0"/>
    <col customWidth="1" min="8" max="8" width="15.0"/>
    <col customWidth="1" min="9" max="26" width="8.71"/>
  </cols>
  <sheetData>
    <row r="1">
      <c r="A1" s="1" t="s">
        <v>0</v>
      </c>
    </row>
    <row r="2">
      <c r="A2" s="2" t="s">
        <v>1</v>
      </c>
    </row>
    <row r="4">
      <c r="A4" s="3" t="s">
        <v>2</v>
      </c>
      <c r="C4" s="4" t="s">
        <v>3</v>
      </c>
    </row>
    <row r="5">
      <c r="A5" s="3" t="s">
        <v>4</v>
      </c>
      <c r="C5" s="5" t="s">
        <v>5</v>
      </c>
      <c r="D5" s="6"/>
      <c r="E5" s="6"/>
      <c r="F5" s="6"/>
      <c r="G5" s="6"/>
      <c r="H5" s="7"/>
    </row>
    <row r="6">
      <c r="A6" s="3" t="s">
        <v>6</v>
      </c>
      <c r="C6" s="5" t="s">
        <v>5</v>
      </c>
      <c r="D6" s="6"/>
      <c r="E6" s="6"/>
      <c r="F6" s="6"/>
      <c r="G6" s="6"/>
      <c r="H6" s="7"/>
    </row>
    <row r="7">
      <c r="A7" s="3" t="s">
        <v>7</v>
      </c>
      <c r="C7" s="5" t="s">
        <v>5</v>
      </c>
      <c r="D7" s="6"/>
      <c r="E7" s="6"/>
      <c r="F7" s="6"/>
      <c r="G7" s="6"/>
      <c r="H7" s="7"/>
    </row>
    <row r="9" ht="60.0" customHeight="1">
      <c r="A9" s="8" t="s">
        <v>8</v>
      </c>
    </row>
    <row r="11">
      <c r="A11" s="9" t="s">
        <v>9</v>
      </c>
    </row>
    <row r="12">
      <c r="A12" s="10"/>
      <c r="B12" s="10" t="s">
        <v>10</v>
      </c>
      <c r="C12" s="10" t="s">
        <v>11</v>
      </c>
      <c r="D12" s="10" t="s">
        <v>12</v>
      </c>
      <c r="E12" s="10" t="s">
        <v>13</v>
      </c>
      <c r="F12" s="10" t="s">
        <v>14</v>
      </c>
      <c r="G12" s="10" t="s">
        <v>15</v>
      </c>
      <c r="H12" s="10" t="s">
        <v>16</v>
      </c>
    </row>
    <row r="13">
      <c r="A13" s="11"/>
      <c r="B13" s="12" t="s">
        <v>17</v>
      </c>
      <c r="C13" s="11" t="s">
        <v>18</v>
      </c>
      <c r="D13" s="11" t="s">
        <v>19</v>
      </c>
      <c r="E13" s="11" t="s">
        <v>20</v>
      </c>
      <c r="F13" s="13">
        <v>5.0</v>
      </c>
      <c r="G13" s="14">
        <v>2000.0</v>
      </c>
      <c r="H13" s="14">
        <f>F13*G13</f>
        <v>10000</v>
      </c>
    </row>
    <row r="15" ht="31.5" customHeight="1">
      <c r="A15" s="15" t="s">
        <v>21</v>
      </c>
      <c r="B15" s="15" t="s">
        <v>10</v>
      </c>
      <c r="C15" s="15" t="s">
        <v>22</v>
      </c>
      <c r="D15" s="15" t="s">
        <v>12</v>
      </c>
      <c r="E15" s="15" t="s">
        <v>23</v>
      </c>
      <c r="F15" s="15" t="s">
        <v>24</v>
      </c>
      <c r="G15" s="15" t="s">
        <v>25</v>
      </c>
      <c r="H15" s="15" t="s">
        <v>26</v>
      </c>
    </row>
    <row r="16">
      <c r="A16" s="16" t="s">
        <v>27</v>
      </c>
      <c r="B16" s="6"/>
      <c r="C16" s="6"/>
      <c r="D16" s="6"/>
      <c r="E16" s="6"/>
      <c r="F16" s="6"/>
      <c r="G16" s="6"/>
      <c r="H16" s="7"/>
    </row>
    <row r="17" ht="42.0" customHeight="1">
      <c r="A17" s="17">
        <v>1.0</v>
      </c>
      <c r="B17" s="18" t="s">
        <v>28</v>
      </c>
      <c r="C17" s="19" t="s">
        <v>29</v>
      </c>
      <c r="D17" s="20" t="s">
        <v>30</v>
      </c>
      <c r="E17" s="21" t="s">
        <v>31</v>
      </c>
      <c r="F17" s="22">
        <v>1.0</v>
      </c>
      <c r="G17" s="23"/>
      <c r="H17" s="24" t="str">
        <f t="shared" ref="H17:H23" si="1">IF(OR(F17="",G17=""),"",F17*G17)</f>
        <v/>
      </c>
    </row>
    <row r="18" ht="42.0" customHeight="1">
      <c r="A18" s="17">
        <v>2.0</v>
      </c>
      <c r="B18" s="18" t="s">
        <v>32</v>
      </c>
      <c r="C18" s="19" t="s">
        <v>33</v>
      </c>
      <c r="D18" s="20" t="s">
        <v>34</v>
      </c>
      <c r="E18" s="21" t="s">
        <v>31</v>
      </c>
      <c r="F18" s="22">
        <v>1.0</v>
      </c>
      <c r="G18" s="23"/>
      <c r="H18" s="24" t="str">
        <f t="shared" si="1"/>
        <v/>
      </c>
    </row>
    <row r="19" ht="42.0" customHeight="1">
      <c r="A19" s="17">
        <v>3.0</v>
      </c>
      <c r="B19" s="18" t="s">
        <v>35</v>
      </c>
      <c r="C19" s="19" t="s">
        <v>36</v>
      </c>
      <c r="D19" s="20" t="s">
        <v>37</v>
      </c>
      <c r="E19" s="21" t="s">
        <v>31</v>
      </c>
      <c r="F19" s="22">
        <v>1.0</v>
      </c>
      <c r="G19" s="23"/>
      <c r="H19" s="24" t="str">
        <f t="shared" si="1"/>
        <v/>
      </c>
    </row>
    <row r="20" ht="42.0" customHeight="1">
      <c r="A20" s="17">
        <v>4.0</v>
      </c>
      <c r="B20" s="18" t="s">
        <v>38</v>
      </c>
      <c r="C20" s="19" t="s">
        <v>39</v>
      </c>
      <c r="D20" s="20" t="s">
        <v>34</v>
      </c>
      <c r="E20" s="21" t="s">
        <v>31</v>
      </c>
      <c r="F20" s="22">
        <v>1.0</v>
      </c>
      <c r="G20" s="23"/>
      <c r="H20" s="24" t="str">
        <f t="shared" si="1"/>
        <v/>
      </c>
    </row>
    <row r="21" ht="42.0" customHeight="1">
      <c r="A21" s="17">
        <v>5.0</v>
      </c>
      <c r="B21" s="18" t="s">
        <v>40</v>
      </c>
      <c r="C21" s="19" t="s">
        <v>41</v>
      </c>
      <c r="D21" s="20" t="s">
        <v>42</v>
      </c>
      <c r="E21" s="21" t="s">
        <v>31</v>
      </c>
      <c r="F21" s="22">
        <v>2.0</v>
      </c>
      <c r="G21" s="23"/>
      <c r="H21" s="24" t="str">
        <f t="shared" si="1"/>
        <v/>
      </c>
    </row>
    <row r="22" ht="42.0" customHeight="1">
      <c r="A22" s="17">
        <v>6.0</v>
      </c>
      <c r="B22" s="18" t="s">
        <v>43</v>
      </c>
      <c r="C22" s="19" t="s">
        <v>44</v>
      </c>
      <c r="D22" s="20" t="s">
        <v>37</v>
      </c>
      <c r="E22" s="21" t="s">
        <v>31</v>
      </c>
      <c r="F22" s="22">
        <v>2.0</v>
      </c>
      <c r="G22" s="23"/>
      <c r="H22" s="24" t="str">
        <f t="shared" si="1"/>
        <v/>
      </c>
    </row>
    <row r="23" ht="42.0" customHeight="1">
      <c r="A23" s="17">
        <v>7.0</v>
      </c>
      <c r="B23" s="18" t="s">
        <v>45</v>
      </c>
      <c r="C23" s="19" t="s">
        <v>46</v>
      </c>
      <c r="D23" s="20" t="s">
        <v>47</v>
      </c>
      <c r="E23" s="21" t="s">
        <v>31</v>
      </c>
      <c r="F23" s="22">
        <v>1.0</v>
      </c>
      <c r="G23" s="23"/>
      <c r="H23" s="24" t="str">
        <f t="shared" si="1"/>
        <v/>
      </c>
    </row>
    <row r="24" ht="15.75" customHeight="1">
      <c r="A24" s="25" t="s">
        <v>48</v>
      </c>
      <c r="B24" s="6"/>
      <c r="C24" s="6"/>
      <c r="D24" s="6"/>
      <c r="E24" s="6"/>
      <c r="F24" s="6"/>
      <c r="G24" s="7"/>
      <c r="H24" s="26">
        <f>SUM(H17:H23)</f>
        <v>0</v>
      </c>
    </row>
    <row r="25" ht="15.75" customHeight="1">
      <c r="A25" s="16" t="s">
        <v>49</v>
      </c>
      <c r="B25" s="6"/>
      <c r="C25" s="6"/>
      <c r="D25" s="6"/>
      <c r="E25" s="6"/>
      <c r="F25" s="6"/>
      <c r="G25" s="6"/>
      <c r="H25" s="7"/>
    </row>
    <row r="26" ht="42.0" customHeight="1">
      <c r="A26" s="17">
        <v>8.0</v>
      </c>
      <c r="B26" s="18" t="s">
        <v>50</v>
      </c>
      <c r="C26" s="19" t="s">
        <v>51</v>
      </c>
      <c r="D26" s="20" t="s">
        <v>52</v>
      </c>
      <c r="E26" s="27"/>
      <c r="F26" s="22">
        <v>11.0</v>
      </c>
      <c r="G26" s="23"/>
      <c r="H26" s="24" t="str">
        <f t="shared" ref="H26:H36" si="2">IF(OR(F26="",G26=""),"",F26*G26)</f>
        <v/>
      </c>
    </row>
    <row r="27" ht="42.0" customHeight="1">
      <c r="A27" s="28">
        <v>9.0</v>
      </c>
      <c r="B27" s="18" t="s">
        <v>53</v>
      </c>
      <c r="C27" s="19" t="s">
        <v>54</v>
      </c>
      <c r="D27" s="20" t="s">
        <v>55</v>
      </c>
      <c r="E27" s="27"/>
      <c r="F27" s="22">
        <v>14.0</v>
      </c>
      <c r="G27" s="23"/>
      <c r="H27" s="24" t="str">
        <f t="shared" si="2"/>
        <v/>
      </c>
    </row>
    <row r="28" ht="42.0" customHeight="1">
      <c r="A28" s="28">
        <v>10.0</v>
      </c>
      <c r="B28" s="18" t="s">
        <v>56</v>
      </c>
      <c r="C28" s="19" t="s">
        <v>57</v>
      </c>
      <c r="D28" s="20" t="s">
        <v>58</v>
      </c>
      <c r="E28" s="27"/>
      <c r="F28" s="22">
        <v>3.0</v>
      </c>
      <c r="G28" s="23"/>
      <c r="H28" s="24" t="str">
        <f t="shared" si="2"/>
        <v/>
      </c>
    </row>
    <row r="29" ht="42.0" customHeight="1">
      <c r="A29" s="28">
        <v>11.0</v>
      </c>
      <c r="B29" s="18" t="s">
        <v>59</v>
      </c>
      <c r="C29" s="19" t="s">
        <v>60</v>
      </c>
      <c r="D29" s="20" t="s">
        <v>61</v>
      </c>
      <c r="E29" s="27"/>
      <c r="F29" s="22">
        <v>1.0</v>
      </c>
      <c r="G29" s="23"/>
      <c r="H29" s="24" t="str">
        <f t="shared" si="2"/>
        <v/>
      </c>
    </row>
    <row r="30" ht="42.0" customHeight="1">
      <c r="A30" s="17">
        <v>12.0</v>
      </c>
      <c r="B30" s="18" t="s">
        <v>62</v>
      </c>
      <c r="C30" s="19" t="s">
        <v>63</v>
      </c>
      <c r="D30" s="20" t="s">
        <v>61</v>
      </c>
      <c r="E30" s="27"/>
      <c r="F30" s="22">
        <v>1.0</v>
      </c>
      <c r="G30" s="23"/>
      <c r="H30" s="24" t="str">
        <f t="shared" si="2"/>
        <v/>
      </c>
    </row>
    <row r="31" ht="42.0" customHeight="1">
      <c r="A31" s="28">
        <v>13.0</v>
      </c>
      <c r="B31" s="18" t="s">
        <v>64</v>
      </c>
      <c r="C31" s="19" t="s">
        <v>65</v>
      </c>
      <c r="D31" s="20" t="s">
        <v>66</v>
      </c>
      <c r="E31" s="27"/>
      <c r="F31" s="22">
        <v>2.0</v>
      </c>
      <c r="G31" s="23"/>
      <c r="H31" s="24" t="str">
        <f t="shared" si="2"/>
        <v/>
      </c>
    </row>
    <row r="32" ht="42.0" customHeight="1">
      <c r="A32" s="28">
        <v>14.0</v>
      </c>
      <c r="B32" s="18" t="s">
        <v>67</v>
      </c>
      <c r="C32" s="19" t="s">
        <v>68</v>
      </c>
      <c r="D32" s="20" t="s">
        <v>69</v>
      </c>
      <c r="E32" s="27"/>
      <c r="F32" s="22">
        <v>1.0</v>
      </c>
      <c r="G32" s="23"/>
      <c r="H32" s="24" t="str">
        <f t="shared" si="2"/>
        <v/>
      </c>
    </row>
    <row r="33" ht="42.0" customHeight="1">
      <c r="A33" s="28">
        <v>15.0</v>
      </c>
      <c r="B33" s="18" t="s">
        <v>70</v>
      </c>
      <c r="C33" s="19" t="s">
        <v>71</v>
      </c>
      <c r="D33" s="20" t="s">
        <v>72</v>
      </c>
      <c r="E33" s="27"/>
      <c r="F33" s="22">
        <v>3.0</v>
      </c>
      <c r="G33" s="23"/>
      <c r="H33" s="24" t="str">
        <f t="shared" si="2"/>
        <v/>
      </c>
    </row>
    <row r="34" ht="42.0" customHeight="1">
      <c r="A34" s="17">
        <v>16.0</v>
      </c>
      <c r="B34" s="18" t="s">
        <v>73</v>
      </c>
      <c r="C34" s="19" t="s">
        <v>74</v>
      </c>
      <c r="D34" s="20" t="s">
        <v>72</v>
      </c>
      <c r="E34" s="27"/>
      <c r="F34" s="22">
        <v>3.0</v>
      </c>
      <c r="G34" s="23"/>
      <c r="H34" s="24" t="str">
        <f t="shared" si="2"/>
        <v/>
      </c>
    </row>
    <row r="35" ht="42.0" customHeight="1">
      <c r="A35" s="28">
        <v>17.0</v>
      </c>
      <c r="B35" s="18" t="s">
        <v>75</v>
      </c>
      <c r="C35" s="19" t="s">
        <v>76</v>
      </c>
      <c r="D35" s="20" t="s">
        <v>77</v>
      </c>
      <c r="E35" s="27"/>
      <c r="F35" s="22">
        <v>3.0</v>
      </c>
      <c r="G35" s="23"/>
      <c r="H35" s="24" t="str">
        <f t="shared" si="2"/>
        <v/>
      </c>
    </row>
    <row r="36" ht="42.0" customHeight="1">
      <c r="A36" s="28">
        <v>18.0</v>
      </c>
      <c r="B36" s="18" t="s">
        <v>78</v>
      </c>
      <c r="C36" s="19" t="s">
        <v>79</v>
      </c>
      <c r="D36" s="20" t="s">
        <v>77</v>
      </c>
      <c r="E36" s="27"/>
      <c r="F36" s="22">
        <v>3.0</v>
      </c>
      <c r="G36" s="23"/>
      <c r="H36" s="24" t="str">
        <f t="shared" si="2"/>
        <v/>
      </c>
    </row>
    <row r="37" ht="15.75" customHeight="1">
      <c r="A37" s="25" t="s">
        <v>80</v>
      </c>
      <c r="B37" s="6"/>
      <c r="C37" s="6"/>
      <c r="D37" s="6"/>
      <c r="E37" s="6"/>
      <c r="F37" s="6"/>
      <c r="G37" s="7"/>
      <c r="H37" s="26">
        <f>SUM(H26:H36)</f>
        <v>0</v>
      </c>
    </row>
    <row r="38" ht="15.75" customHeight="1">
      <c r="A38" s="16" t="s">
        <v>81</v>
      </c>
      <c r="B38" s="6"/>
      <c r="C38" s="6"/>
      <c r="D38" s="6"/>
      <c r="E38" s="6"/>
      <c r="F38" s="6"/>
      <c r="G38" s="6"/>
      <c r="H38" s="7"/>
    </row>
    <row r="39" ht="42.0" customHeight="1">
      <c r="A39" s="29">
        <v>19.0</v>
      </c>
      <c r="B39" s="30" t="s">
        <v>82</v>
      </c>
      <c r="C39" s="31" t="s">
        <v>83</v>
      </c>
      <c r="D39" s="32" t="s">
        <v>84</v>
      </c>
      <c r="E39" s="33"/>
      <c r="F39" s="34">
        <v>17.0</v>
      </c>
      <c r="G39" s="35"/>
      <c r="H39" s="36" t="str">
        <f t="shared" ref="H39:H47" si="3">IF(OR(F39="",G39=""),"",F39*G39)</f>
        <v/>
      </c>
    </row>
    <row r="40" ht="42.0" customHeight="1">
      <c r="A40" s="17">
        <v>20.0</v>
      </c>
      <c r="B40" s="18" t="s">
        <v>85</v>
      </c>
      <c r="C40" s="19" t="s">
        <v>86</v>
      </c>
      <c r="D40" s="20" t="s">
        <v>87</v>
      </c>
      <c r="E40" s="27"/>
      <c r="F40" s="22">
        <v>29.0</v>
      </c>
      <c r="G40" s="23"/>
      <c r="H40" s="24" t="str">
        <f t="shared" si="3"/>
        <v/>
      </c>
    </row>
    <row r="41" ht="42.0" customHeight="1">
      <c r="A41" s="17">
        <v>21.0</v>
      </c>
      <c r="B41" s="18" t="s">
        <v>88</v>
      </c>
      <c r="C41" s="19" t="s">
        <v>89</v>
      </c>
      <c r="D41" s="20" t="s">
        <v>90</v>
      </c>
      <c r="E41" s="27"/>
      <c r="F41" s="22">
        <v>28.0</v>
      </c>
      <c r="G41" s="23"/>
      <c r="H41" s="24" t="str">
        <f t="shared" si="3"/>
        <v/>
      </c>
    </row>
    <row r="42" ht="42.0" customHeight="1">
      <c r="A42" s="17">
        <v>22.0</v>
      </c>
      <c r="B42" s="18" t="s">
        <v>91</v>
      </c>
      <c r="C42" s="19" t="s">
        <v>92</v>
      </c>
      <c r="D42" s="20" t="s">
        <v>93</v>
      </c>
      <c r="E42" s="27"/>
      <c r="F42" s="22">
        <v>35.0</v>
      </c>
      <c r="G42" s="23"/>
      <c r="H42" s="24" t="str">
        <f t="shared" si="3"/>
        <v/>
      </c>
    </row>
    <row r="43" ht="42.0" customHeight="1">
      <c r="A43" s="17">
        <v>23.0</v>
      </c>
      <c r="B43" s="18" t="s">
        <v>94</v>
      </c>
      <c r="C43" s="19" t="s">
        <v>95</v>
      </c>
      <c r="D43" s="20" t="s">
        <v>96</v>
      </c>
      <c r="E43" s="27"/>
      <c r="F43" s="22">
        <v>2.0</v>
      </c>
      <c r="G43" s="23"/>
      <c r="H43" s="24" t="str">
        <f t="shared" si="3"/>
        <v/>
      </c>
    </row>
    <row r="44" ht="42.0" customHeight="1">
      <c r="A44" s="17">
        <v>24.0</v>
      </c>
      <c r="B44" s="18" t="s">
        <v>97</v>
      </c>
      <c r="C44" s="19" t="s">
        <v>98</v>
      </c>
      <c r="D44" s="20" t="s">
        <v>96</v>
      </c>
      <c r="E44" s="27"/>
      <c r="F44" s="22">
        <v>13.0</v>
      </c>
      <c r="G44" s="23"/>
      <c r="H44" s="24" t="str">
        <f t="shared" si="3"/>
        <v/>
      </c>
    </row>
    <row r="45" ht="42.0" customHeight="1">
      <c r="A45" s="17">
        <v>25.0</v>
      </c>
      <c r="B45" s="18" t="s">
        <v>99</v>
      </c>
      <c r="C45" s="19" t="s">
        <v>100</v>
      </c>
      <c r="D45" s="20" t="s">
        <v>96</v>
      </c>
      <c r="E45" s="27"/>
      <c r="F45" s="22">
        <v>14.0</v>
      </c>
      <c r="G45" s="23"/>
      <c r="H45" s="24" t="str">
        <f t="shared" si="3"/>
        <v/>
      </c>
    </row>
    <row r="46" ht="42.0" customHeight="1">
      <c r="A46" s="17">
        <v>26.0</v>
      </c>
      <c r="B46" s="18" t="s">
        <v>101</v>
      </c>
      <c r="C46" s="19" t="s">
        <v>102</v>
      </c>
      <c r="D46" s="20" t="s">
        <v>96</v>
      </c>
      <c r="E46" s="27"/>
      <c r="F46" s="22">
        <v>5.0</v>
      </c>
      <c r="G46" s="23"/>
      <c r="H46" s="24" t="str">
        <f t="shared" si="3"/>
        <v/>
      </c>
    </row>
    <row r="47" ht="42.0" customHeight="1">
      <c r="A47" s="17">
        <v>27.0</v>
      </c>
      <c r="B47" s="18" t="s">
        <v>103</v>
      </c>
      <c r="C47" s="19" t="s">
        <v>104</v>
      </c>
      <c r="D47" s="20" t="s">
        <v>96</v>
      </c>
      <c r="E47" s="27"/>
      <c r="F47" s="22">
        <v>28.0</v>
      </c>
      <c r="G47" s="23"/>
      <c r="H47" s="24" t="str">
        <f t="shared" si="3"/>
        <v/>
      </c>
    </row>
    <row r="48" ht="15.75" customHeight="1">
      <c r="A48" s="25" t="s">
        <v>105</v>
      </c>
      <c r="B48" s="6"/>
      <c r="C48" s="6"/>
      <c r="D48" s="6"/>
      <c r="E48" s="6"/>
      <c r="F48" s="6"/>
      <c r="G48" s="7"/>
      <c r="H48" s="26">
        <f>SUM(H40:H47)</f>
        <v>0</v>
      </c>
    </row>
    <row r="49" ht="15.75" customHeight="1">
      <c r="A49" s="16" t="s">
        <v>106</v>
      </c>
      <c r="B49" s="6"/>
      <c r="C49" s="6"/>
      <c r="D49" s="6"/>
      <c r="E49" s="6"/>
      <c r="F49" s="6"/>
      <c r="G49" s="6"/>
      <c r="H49" s="7"/>
    </row>
    <row r="50" ht="42.0" customHeight="1">
      <c r="A50" s="17">
        <v>28.0</v>
      </c>
      <c r="B50" s="18" t="s">
        <v>107</v>
      </c>
      <c r="C50" s="19" t="s">
        <v>108</v>
      </c>
      <c r="D50" s="20" t="s">
        <v>109</v>
      </c>
      <c r="E50" s="21" t="s">
        <v>31</v>
      </c>
      <c r="F50" s="22">
        <v>22.0</v>
      </c>
      <c r="G50" s="23"/>
      <c r="H50" s="24" t="str">
        <f t="shared" ref="H50:H55" si="4">IF(OR(F50="",G50=""),"",F50*G50)</f>
        <v/>
      </c>
    </row>
    <row r="51" ht="42.0" customHeight="1">
      <c r="A51" s="17">
        <v>29.0</v>
      </c>
      <c r="B51" s="18" t="s">
        <v>110</v>
      </c>
      <c r="C51" s="19" t="s">
        <v>111</v>
      </c>
      <c r="D51" s="20" t="s">
        <v>109</v>
      </c>
      <c r="E51" s="21" t="s">
        <v>31</v>
      </c>
      <c r="F51" s="22">
        <v>3.0</v>
      </c>
      <c r="G51" s="23"/>
      <c r="H51" s="24" t="str">
        <f t="shared" si="4"/>
        <v/>
      </c>
    </row>
    <row r="52" ht="42.0" customHeight="1">
      <c r="A52" s="17">
        <v>30.0</v>
      </c>
      <c r="B52" s="18" t="s">
        <v>112</v>
      </c>
      <c r="C52" s="19" t="s">
        <v>113</v>
      </c>
      <c r="D52" s="20" t="s">
        <v>114</v>
      </c>
      <c r="E52" s="27"/>
      <c r="F52" s="22">
        <v>5.0</v>
      </c>
      <c r="G52" s="23"/>
      <c r="H52" s="24" t="str">
        <f t="shared" si="4"/>
        <v/>
      </c>
    </row>
    <row r="53" ht="42.0" customHeight="1">
      <c r="A53" s="17">
        <v>31.0</v>
      </c>
      <c r="B53" s="18" t="s">
        <v>115</v>
      </c>
      <c r="C53" s="19" t="s">
        <v>116</v>
      </c>
      <c r="D53" s="20" t="s">
        <v>114</v>
      </c>
      <c r="E53" s="27"/>
      <c r="F53" s="22">
        <v>5.0</v>
      </c>
      <c r="G53" s="23"/>
      <c r="H53" s="24" t="str">
        <f t="shared" si="4"/>
        <v/>
      </c>
    </row>
    <row r="54" ht="42.0" customHeight="1">
      <c r="A54" s="17">
        <v>32.0</v>
      </c>
      <c r="B54" s="18" t="s">
        <v>117</v>
      </c>
      <c r="C54" s="19" t="s">
        <v>118</v>
      </c>
      <c r="D54" s="20" t="s">
        <v>114</v>
      </c>
      <c r="E54" s="27"/>
      <c r="F54" s="22">
        <v>5.0</v>
      </c>
      <c r="G54" s="23"/>
      <c r="H54" s="24" t="str">
        <f t="shared" si="4"/>
        <v/>
      </c>
    </row>
    <row r="55" ht="42.0" customHeight="1">
      <c r="A55" s="17">
        <v>33.0</v>
      </c>
      <c r="B55" s="18" t="s">
        <v>119</v>
      </c>
      <c r="C55" s="19" t="s">
        <v>120</v>
      </c>
      <c r="D55" s="20" t="s">
        <v>121</v>
      </c>
      <c r="E55" s="27"/>
      <c r="F55" s="22">
        <v>5.0</v>
      </c>
      <c r="G55" s="23"/>
      <c r="H55" s="24" t="str">
        <f t="shared" si="4"/>
        <v/>
      </c>
    </row>
    <row r="56" ht="15.75" customHeight="1">
      <c r="A56" s="25" t="s">
        <v>122</v>
      </c>
      <c r="B56" s="6"/>
      <c r="C56" s="6"/>
      <c r="D56" s="6"/>
      <c r="E56" s="6"/>
      <c r="F56" s="6"/>
      <c r="G56" s="7"/>
      <c r="H56" s="26">
        <f>SUM(H50:H55)</f>
        <v>0</v>
      </c>
    </row>
    <row r="57" ht="15.75" customHeight="1">
      <c r="A57" s="16" t="s">
        <v>123</v>
      </c>
      <c r="B57" s="6"/>
      <c r="C57" s="6"/>
      <c r="D57" s="6"/>
      <c r="E57" s="6"/>
      <c r="F57" s="6"/>
      <c r="G57" s="6"/>
      <c r="H57" s="7"/>
    </row>
    <row r="58" ht="42.0" customHeight="1">
      <c r="A58" s="17">
        <v>34.0</v>
      </c>
      <c r="B58" s="18" t="s">
        <v>124</v>
      </c>
      <c r="C58" s="19" t="s">
        <v>125</v>
      </c>
      <c r="D58" s="20" t="s">
        <v>126</v>
      </c>
      <c r="E58" s="27"/>
      <c r="F58" s="22">
        <v>1.0</v>
      </c>
      <c r="G58" s="23"/>
      <c r="H58" s="24" t="str">
        <f t="shared" ref="H58:H60" si="5">IF(OR(F58="",G58=""),"",F58*G58)</f>
        <v/>
      </c>
    </row>
    <row r="59" ht="42.0" customHeight="1">
      <c r="A59" s="17">
        <v>35.0</v>
      </c>
      <c r="B59" s="18" t="s">
        <v>127</v>
      </c>
      <c r="C59" s="19" t="s">
        <v>128</v>
      </c>
      <c r="D59" s="20" t="s">
        <v>129</v>
      </c>
      <c r="E59" s="27"/>
      <c r="F59" s="22">
        <v>2.0</v>
      </c>
      <c r="G59" s="23"/>
      <c r="H59" s="24" t="str">
        <f t="shared" si="5"/>
        <v/>
      </c>
    </row>
    <row r="60" ht="42.0" customHeight="1">
      <c r="A60" s="17">
        <v>36.0</v>
      </c>
      <c r="B60" s="18" t="s">
        <v>130</v>
      </c>
      <c r="C60" s="19" t="s">
        <v>131</v>
      </c>
      <c r="D60" s="20" t="s">
        <v>132</v>
      </c>
      <c r="E60" s="27"/>
      <c r="F60" s="22">
        <v>1.0</v>
      </c>
      <c r="G60" s="23"/>
      <c r="H60" s="24" t="str">
        <f t="shared" si="5"/>
        <v/>
      </c>
    </row>
    <row r="61" ht="15.75" customHeight="1">
      <c r="A61" s="25" t="s">
        <v>133</v>
      </c>
      <c r="B61" s="6"/>
      <c r="C61" s="6"/>
      <c r="D61" s="6"/>
      <c r="E61" s="6"/>
      <c r="F61" s="6"/>
      <c r="G61" s="7"/>
      <c r="H61" s="26">
        <f>SUM(H58:H60)</f>
        <v>0</v>
      </c>
    </row>
    <row r="62" ht="45.75" customHeight="1">
      <c r="A62" s="37" t="s">
        <v>134</v>
      </c>
    </row>
    <row r="63" ht="15.75" customHeight="1"/>
    <row r="64" ht="15.75" customHeight="1">
      <c r="A64" s="38" t="s">
        <v>135</v>
      </c>
    </row>
    <row r="65" ht="15.75" customHeight="1">
      <c r="A65" s="39" t="s">
        <v>136</v>
      </c>
      <c r="B65" s="6"/>
      <c r="C65" s="6"/>
      <c r="D65" s="6"/>
      <c r="E65" s="6"/>
      <c r="F65" s="6"/>
      <c r="G65" s="6"/>
      <c r="H65" s="24">
        <f>H24</f>
        <v>0</v>
      </c>
    </row>
    <row r="66" ht="15.75" customHeight="1">
      <c r="A66" s="39" t="s">
        <v>137</v>
      </c>
      <c r="B66" s="6"/>
      <c r="C66" s="6"/>
      <c r="D66" s="6"/>
      <c r="E66" s="6"/>
      <c r="F66" s="6"/>
      <c r="G66" s="6"/>
      <c r="H66" s="24">
        <f>H37</f>
        <v>0</v>
      </c>
    </row>
    <row r="67" ht="15.75" customHeight="1">
      <c r="A67" s="39" t="s">
        <v>138</v>
      </c>
      <c r="B67" s="6"/>
      <c r="C67" s="6"/>
      <c r="D67" s="6"/>
      <c r="E67" s="6"/>
      <c r="F67" s="6"/>
      <c r="G67" s="6"/>
      <c r="H67" s="24">
        <f>H48</f>
        <v>0</v>
      </c>
    </row>
    <row r="68" ht="15.75" customHeight="1">
      <c r="A68" s="39" t="s">
        <v>139</v>
      </c>
      <c r="B68" s="6"/>
      <c r="C68" s="6"/>
      <c r="D68" s="6"/>
      <c r="E68" s="6"/>
      <c r="F68" s="6"/>
      <c r="G68" s="6"/>
      <c r="H68" s="24">
        <f>H56</f>
        <v>0</v>
      </c>
    </row>
    <row r="69" ht="15.75" customHeight="1">
      <c r="A69" s="39" t="s">
        <v>140</v>
      </c>
      <c r="B69" s="6"/>
      <c r="C69" s="6"/>
      <c r="D69" s="6"/>
      <c r="E69" s="6"/>
      <c r="F69" s="6"/>
      <c r="G69" s="6"/>
      <c r="H69" s="24">
        <f>H61</f>
        <v>0</v>
      </c>
    </row>
    <row r="70" ht="15.75" customHeight="1">
      <c r="A70" s="40" t="s">
        <v>141</v>
      </c>
      <c r="B70" s="6"/>
      <c r="C70" s="6"/>
      <c r="D70" s="6"/>
      <c r="E70" s="6"/>
      <c r="F70" s="6"/>
      <c r="G70" s="7"/>
      <c r="H70" s="41">
        <f>SUM(H65:H69)</f>
        <v>0</v>
      </c>
    </row>
    <row r="71" ht="15.75" customHeight="1">
      <c r="A71" s="39" t="s">
        <v>142</v>
      </c>
      <c r="B71" s="6"/>
      <c r="C71" s="6"/>
      <c r="D71" s="6"/>
      <c r="E71" s="6"/>
      <c r="F71" s="6"/>
      <c r="G71" s="6"/>
      <c r="H71" s="24">
        <f>H70*0.21</f>
        <v>0</v>
      </c>
    </row>
    <row r="72" ht="15.75" customHeight="1">
      <c r="A72" s="42" t="s">
        <v>143</v>
      </c>
      <c r="B72" s="6"/>
      <c r="C72" s="6"/>
      <c r="D72" s="6"/>
      <c r="E72" s="6"/>
      <c r="F72" s="6"/>
      <c r="G72" s="7"/>
      <c r="H72" s="43">
        <f>H70+H71</f>
        <v>0</v>
      </c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6:B6"/>
    <mergeCell ref="A7:B7"/>
    <mergeCell ref="A1:H1"/>
    <mergeCell ref="A2:H2"/>
    <mergeCell ref="A4:B4"/>
    <mergeCell ref="C4:H4"/>
    <mergeCell ref="A5:B5"/>
    <mergeCell ref="C5:H5"/>
    <mergeCell ref="C6:H6"/>
    <mergeCell ref="C7:H7"/>
    <mergeCell ref="A9:H9"/>
    <mergeCell ref="A11:H11"/>
    <mergeCell ref="A16:H16"/>
    <mergeCell ref="A24:G24"/>
    <mergeCell ref="A25:H25"/>
    <mergeCell ref="A38:H38"/>
    <mergeCell ref="A65:G65"/>
    <mergeCell ref="A66:G66"/>
    <mergeCell ref="A67:G67"/>
    <mergeCell ref="A68:G68"/>
    <mergeCell ref="A69:G69"/>
    <mergeCell ref="A70:G70"/>
    <mergeCell ref="A71:G71"/>
    <mergeCell ref="A72:G72"/>
    <mergeCell ref="A37:G37"/>
    <mergeCell ref="A48:G48"/>
    <mergeCell ref="A49:H49"/>
    <mergeCell ref="A56:G56"/>
    <mergeCell ref="A57:H57"/>
    <mergeCell ref="A61:G61"/>
    <mergeCell ref="A62:H62"/>
  </mergeCells>
  <printOptions/>
  <pageMargins bottom="0.5" footer="0.0" header="0.0" left="0.3" right="0.3" top="0.5"/>
  <pageSetup fitToHeight="0" orientation="landscape"/>
  <drawing r:id="rId1"/>
</worksheet>
</file>